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BusinessServices\Contracts and Procurement\Procurement\Copy Machines\"/>
    </mc:Choice>
  </mc:AlternateContent>
  <bookViews>
    <workbookView xWindow="0" yWindow="0" windowWidth="12465" windowHeight="0" tabRatio="500"/>
  </bookViews>
  <sheets>
    <sheet name="Cost Proposal Form" sheetId="4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8" i="4" l="1"/>
  <c r="G97" i="4"/>
  <c r="G96" i="4"/>
  <c r="G99" i="4" l="1"/>
  <c r="G100" i="4" s="1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91" i="4" l="1"/>
  <c r="G92" i="4" s="1"/>
  <c r="G102" i="4" s="1"/>
</calcChain>
</file>

<file path=xl/sharedStrings.xml><?xml version="1.0" encoding="utf-8"?>
<sst xmlns="http://schemas.openxmlformats.org/spreadsheetml/2006/main" count="119" uniqueCount="111">
  <si>
    <t>Arrowhead</t>
  </si>
  <si>
    <t>52,527</t>
  </si>
  <si>
    <t>216,331</t>
  </si>
  <si>
    <t>114,422</t>
  </si>
  <si>
    <t>140,857</t>
  </si>
  <si>
    <t>Transportation</t>
  </si>
  <si>
    <t>117,743</t>
  </si>
  <si>
    <t>ADMIN/TECH</t>
  </si>
  <si>
    <t>39,448</t>
  </si>
  <si>
    <t>Attachment E</t>
  </si>
  <si>
    <t>Cost Proposal Form</t>
  </si>
  <si>
    <t>Copy Machine Leases and Maintenance RFP</t>
  </si>
  <si>
    <t>Bidder Name:</t>
  </si>
  <si>
    <t>Machine Location</t>
  </si>
  <si>
    <t>Volume</t>
  </si>
  <si>
    <t>Proposed Model Number</t>
  </si>
  <si>
    <t>Maintenance Cost Rate Per Click</t>
  </si>
  <si>
    <t>Sales Tax Rate</t>
  </si>
  <si>
    <t>1 Year Lease Cost</t>
  </si>
  <si>
    <t>Total 1 Year Cost</t>
  </si>
  <si>
    <t>ADMIN- BS</t>
  </si>
  <si>
    <t>ADMIN- IS</t>
  </si>
  <si>
    <t>ADMIN- Comm</t>
  </si>
  <si>
    <t>ADMIN- HR</t>
  </si>
  <si>
    <t>ADMIN- Supt</t>
  </si>
  <si>
    <t>ADMIN- SPED</t>
  </si>
  <si>
    <t>Bear Creek- 131</t>
  </si>
  <si>
    <t>Bear Creek- Upstairs</t>
  </si>
  <si>
    <t>BHS- 772</t>
  </si>
  <si>
    <t>BHS- 334</t>
  </si>
  <si>
    <t>BHS- BLD 100</t>
  </si>
  <si>
    <t>Canyon Creek- 1</t>
  </si>
  <si>
    <t>Canyon Creek- 2</t>
  </si>
  <si>
    <t>COS- A103</t>
  </si>
  <si>
    <t>Cottage Lake- G106</t>
  </si>
  <si>
    <t>CPMS- W</t>
  </si>
  <si>
    <t>BHS- W</t>
  </si>
  <si>
    <t>CPMS- BLD 200</t>
  </si>
  <si>
    <t>CPMS- 140</t>
  </si>
  <si>
    <t>Crystal Springs- W</t>
  </si>
  <si>
    <t>East Ridge- W</t>
  </si>
  <si>
    <t>Fernwood- W1</t>
  </si>
  <si>
    <t>Fernwood- W2</t>
  </si>
  <si>
    <t>Frank Love- W1</t>
  </si>
  <si>
    <t>Frank Love- W2</t>
  </si>
  <si>
    <t>Hollywood Hill- W</t>
  </si>
  <si>
    <t>IHS- W2</t>
  </si>
  <si>
    <t>IHS- Counsel</t>
  </si>
  <si>
    <t>Kenmore Elem- W1</t>
  </si>
  <si>
    <t>Kenmore Elem- W2</t>
  </si>
  <si>
    <t>KMS- W1</t>
  </si>
  <si>
    <t>KMS- W2</t>
  </si>
  <si>
    <t>Kokanee- W1</t>
  </si>
  <si>
    <t>Kokanee- W2</t>
  </si>
  <si>
    <t>LMS- W</t>
  </si>
  <si>
    <t>Lockwood- W1</t>
  </si>
  <si>
    <t>Lockwood- W2</t>
  </si>
  <si>
    <t>Maywood Hills- W</t>
  </si>
  <si>
    <t>Moorlands- W1</t>
  </si>
  <si>
    <t>Moorlands- W2</t>
  </si>
  <si>
    <t>NCHS- 1160</t>
  </si>
  <si>
    <t>NCHS- Counsel</t>
  </si>
  <si>
    <t>NCHS- 2114</t>
  </si>
  <si>
    <t>NCHS- 3242</t>
  </si>
  <si>
    <t>Networks- Admin</t>
  </si>
  <si>
    <t>NSMS- W1</t>
  </si>
  <si>
    <t>NSMS- W2</t>
  </si>
  <si>
    <t>SAS- 106</t>
  </si>
  <si>
    <t>Shelton View- W</t>
  </si>
  <si>
    <t>Support Svcs- Graphics</t>
  </si>
  <si>
    <t>Support Svcs- SPED</t>
  </si>
  <si>
    <t>Support Svcs- CAP</t>
  </si>
  <si>
    <t>Sunrise- W</t>
  </si>
  <si>
    <t>SVMS- W1</t>
  </si>
  <si>
    <t>SVMS- W2</t>
  </si>
  <si>
    <t>SVMS- Para</t>
  </si>
  <si>
    <t>TCMS- W</t>
  </si>
  <si>
    <t>TCMS- 111</t>
  </si>
  <si>
    <t>TCMS- 205</t>
  </si>
  <si>
    <t>Wellington- W1</t>
  </si>
  <si>
    <t>Wellington- W2</t>
  </si>
  <si>
    <t>Westhill- W</t>
  </si>
  <si>
    <t>WHS- 710 1</t>
  </si>
  <si>
    <t>WHS- 710 2</t>
  </si>
  <si>
    <t>WHS- 255</t>
  </si>
  <si>
    <t>WHS- 355</t>
  </si>
  <si>
    <t>WHS- 155</t>
  </si>
  <si>
    <t>Woodin- W</t>
  </si>
  <si>
    <t>Woodin- Art</t>
  </si>
  <si>
    <t>Woodmoor- W1</t>
  </si>
  <si>
    <t>Woodmoor- W2</t>
  </si>
  <si>
    <t>LMS- Library</t>
  </si>
  <si>
    <t>One Year Total:</t>
  </si>
  <si>
    <t>Five Year Total:</t>
  </si>
  <si>
    <t xml:space="preserve">Optional Tasks- Enter Total Cost for 5 Years </t>
  </si>
  <si>
    <t>All applicable costs must be included in this attachment. Maintenance Cost Rate Per Click and Lease Cost should include all costs for</t>
  </si>
  <si>
    <t>installation, training, technical support, supplies, and all other required products and services in the RFP. No escalation of costs will be</t>
  </si>
  <si>
    <t xml:space="preserve">permitted. Optional tasks shall be bid as a lump sum for the entirety of the 5-year period.  A breakdown of Optional task costs may be </t>
  </si>
  <si>
    <t>included as an Appendix to Bidder's proposal.</t>
  </si>
  <si>
    <t>IHS- W1 (MFD 2)</t>
  </si>
  <si>
    <t>Administration and School-Based Convenience MFDs</t>
  </si>
  <si>
    <t>Graphics Center Digital Copiers</t>
  </si>
  <si>
    <t>Copier</t>
  </si>
  <si>
    <t>Copiers 1 and 2</t>
  </si>
  <si>
    <t>Copier 3- B&amp;W</t>
  </si>
  <si>
    <t>Copier 3- Color</t>
  </si>
  <si>
    <t>TOTAL 5-YEAR COST FOR ALL REQUIRED PRODUCTS AND SERVICES</t>
  </si>
  <si>
    <t>Option 1</t>
  </si>
  <si>
    <t>Option 2</t>
  </si>
  <si>
    <t>Option 3</t>
  </si>
  <si>
    <t>Option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</si>
</sst>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000"/>
    <numFmt numFmtId="166" formatCode="&quot;$&quot;#,##0.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Fill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0" fontId="0" fillId="0" borderId="1" xfId="0" applyNumberFormat="1" applyBorder="1" applyProtection="1"/>
    <xf numFmtId="164" fontId="0" fillId="0" borderId="1" xfId="0" applyNumberFormat="1" applyBorder="1" applyProtection="1"/>
    <xf numFmtId="9" fontId="0" fillId="0" borderId="1" xfId="0" applyNumberForma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1" xfId="0" applyBorder="1" applyProtection="1"/>
    <xf numFmtId="0" fontId="0" fillId="0" borderId="1" xfId="0" applyFill="1" applyBorder="1" applyProtection="1"/>
    <xf numFmtId="164" fontId="0" fillId="0" borderId="5" xfId="0" applyNumberFormat="1" applyBorder="1" applyProtection="1"/>
    <xf numFmtId="164" fontId="0" fillId="4" borderId="1" xfId="0" applyNumberFormat="1" applyFill="1" applyBorder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3" fontId="0" fillId="0" borderId="1" xfId="0" applyNumberFormat="1" applyBorder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3" fontId="5" fillId="3" borderId="1" xfId="0" applyNumberFormat="1" applyFont="1" applyFill="1" applyBorder="1" applyAlignment="1" applyProtection="1">
      <alignment horizontal="center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workbookViewId="0">
      <selection activeCell="E97" sqref="E97"/>
    </sheetView>
  </sheetViews>
  <sheetFormatPr defaultRowHeight="15.75" x14ac:dyDescent="0.5"/>
  <cols>
    <col min="1" max="1" width="17.5" style="8" customWidth="1"/>
    <col min="2" max="2" width="9" style="8"/>
    <col min="3" max="3" width="22.375" style="8" bestFit="1" customWidth="1"/>
    <col min="4" max="4" width="18.625" style="8" customWidth="1"/>
    <col min="5" max="5" width="17.125" style="8" customWidth="1"/>
    <col min="6" max="6" width="15.375" style="8" customWidth="1"/>
    <col min="7" max="7" width="18.625" style="8" customWidth="1"/>
    <col min="8" max="16384" width="9" style="8"/>
  </cols>
  <sheetData>
    <row r="1" spans="1:7" x14ac:dyDescent="0.5">
      <c r="A1" s="7" t="s">
        <v>9</v>
      </c>
    </row>
    <row r="3" spans="1:7" x14ac:dyDescent="0.5">
      <c r="A3" s="18" t="s">
        <v>10</v>
      </c>
    </row>
    <row r="4" spans="1:7" x14ac:dyDescent="0.5">
      <c r="A4" s="18" t="s">
        <v>11</v>
      </c>
    </row>
    <row r="6" spans="1:7" x14ac:dyDescent="0.5">
      <c r="A6" s="9" t="s">
        <v>12</v>
      </c>
      <c r="B6" s="1"/>
      <c r="C6" s="2"/>
      <c r="D6" s="3"/>
    </row>
    <row r="7" spans="1:7" x14ac:dyDescent="0.5">
      <c r="A7" s="9"/>
      <c r="B7" s="10"/>
      <c r="C7" s="10"/>
      <c r="D7" s="10"/>
    </row>
    <row r="8" spans="1:7" x14ac:dyDescent="0.5">
      <c r="A8" s="11" t="s">
        <v>95</v>
      </c>
      <c r="B8" s="10"/>
      <c r="C8" s="10"/>
      <c r="D8" s="10"/>
    </row>
    <row r="9" spans="1:7" x14ac:dyDescent="0.5">
      <c r="A9" s="11" t="s">
        <v>96</v>
      </c>
      <c r="B9" s="10"/>
      <c r="C9" s="10"/>
      <c r="D9" s="10"/>
    </row>
    <row r="10" spans="1:7" x14ac:dyDescent="0.5">
      <c r="A10" s="11" t="s">
        <v>97</v>
      </c>
      <c r="B10" s="10"/>
      <c r="C10" s="10"/>
      <c r="D10" s="10"/>
    </row>
    <row r="11" spans="1:7" x14ac:dyDescent="0.5">
      <c r="A11" s="11" t="s">
        <v>98</v>
      </c>
      <c r="B11" s="10"/>
      <c r="C11" s="10"/>
      <c r="D11" s="10"/>
    </row>
    <row r="13" spans="1:7" x14ac:dyDescent="0.5">
      <c r="A13" s="12" t="s">
        <v>100</v>
      </c>
    </row>
    <row r="14" spans="1:7" ht="31.5" x14ac:dyDescent="0.5">
      <c r="A14" s="13" t="s">
        <v>13</v>
      </c>
      <c r="B14" s="13" t="s">
        <v>14</v>
      </c>
      <c r="C14" s="13" t="s">
        <v>15</v>
      </c>
      <c r="D14" s="13" t="s">
        <v>18</v>
      </c>
      <c r="E14" s="14" t="s">
        <v>16</v>
      </c>
      <c r="F14" s="13" t="s">
        <v>17</v>
      </c>
      <c r="G14" s="13" t="s">
        <v>19</v>
      </c>
    </row>
    <row r="15" spans="1:7" x14ac:dyDescent="0.5">
      <c r="A15" s="29" t="s">
        <v>20</v>
      </c>
      <c r="B15" s="30" t="s">
        <v>1</v>
      </c>
      <c r="C15" s="4"/>
      <c r="D15" s="5"/>
      <c r="E15" s="37"/>
      <c r="F15" s="15">
        <v>0.10299999999999999</v>
      </c>
      <c r="G15" s="16">
        <f>(D15+(E15*B15))*(1+F15)</f>
        <v>0</v>
      </c>
    </row>
    <row r="16" spans="1:7" x14ac:dyDescent="0.5">
      <c r="A16" s="29" t="s">
        <v>21</v>
      </c>
      <c r="B16" s="30" t="s">
        <v>2</v>
      </c>
      <c r="C16" s="4"/>
      <c r="D16" s="5"/>
      <c r="E16" s="37"/>
      <c r="F16" s="15">
        <v>0.10299999999999999</v>
      </c>
      <c r="G16" s="16">
        <f t="shared" ref="G16:G79" si="0">(D16+(E16*B16))*(1+F16)</f>
        <v>0</v>
      </c>
    </row>
    <row r="17" spans="1:7" x14ac:dyDescent="0.5">
      <c r="A17" s="29" t="s">
        <v>22</v>
      </c>
      <c r="B17" s="31">
        <v>60795</v>
      </c>
      <c r="C17" s="4"/>
      <c r="D17" s="5"/>
      <c r="E17" s="37"/>
      <c r="F17" s="15">
        <v>0.10299999999999999</v>
      </c>
      <c r="G17" s="16">
        <f t="shared" si="0"/>
        <v>0</v>
      </c>
    </row>
    <row r="18" spans="1:7" x14ac:dyDescent="0.5">
      <c r="A18" s="29" t="s">
        <v>23</v>
      </c>
      <c r="B18" s="30" t="s">
        <v>3</v>
      </c>
      <c r="C18" s="4"/>
      <c r="D18" s="5"/>
      <c r="E18" s="37"/>
      <c r="F18" s="15">
        <v>0.10299999999999999</v>
      </c>
      <c r="G18" s="16">
        <f t="shared" si="0"/>
        <v>0</v>
      </c>
    </row>
    <row r="19" spans="1:7" x14ac:dyDescent="0.5">
      <c r="A19" s="29" t="s">
        <v>24</v>
      </c>
      <c r="B19" s="30" t="s">
        <v>4</v>
      </c>
      <c r="C19" s="4"/>
      <c r="D19" s="5"/>
      <c r="E19" s="37"/>
      <c r="F19" s="15">
        <v>0.10299999999999999</v>
      </c>
      <c r="G19" s="16">
        <f t="shared" si="0"/>
        <v>0</v>
      </c>
    </row>
    <row r="20" spans="1:7" x14ac:dyDescent="0.5">
      <c r="A20" s="29" t="s">
        <v>25</v>
      </c>
      <c r="B20" s="30" t="s">
        <v>6</v>
      </c>
      <c r="C20" s="4"/>
      <c r="D20" s="5"/>
      <c r="E20" s="37"/>
      <c r="F20" s="15">
        <v>0.10299999999999999</v>
      </c>
      <c r="G20" s="16">
        <f t="shared" si="0"/>
        <v>0</v>
      </c>
    </row>
    <row r="21" spans="1:7" x14ac:dyDescent="0.5">
      <c r="A21" s="29" t="s">
        <v>7</v>
      </c>
      <c r="B21" s="30" t="s">
        <v>8</v>
      </c>
      <c r="C21" s="4"/>
      <c r="D21" s="5"/>
      <c r="E21" s="37"/>
      <c r="F21" s="15">
        <v>0.10299999999999999</v>
      </c>
      <c r="G21" s="16">
        <f t="shared" si="0"/>
        <v>0</v>
      </c>
    </row>
    <row r="22" spans="1:7" x14ac:dyDescent="0.5">
      <c r="A22" s="32" t="s">
        <v>0</v>
      </c>
      <c r="B22" s="31">
        <v>706758</v>
      </c>
      <c r="C22" s="4"/>
      <c r="D22" s="5"/>
      <c r="E22" s="37"/>
      <c r="F22" s="17">
        <v>0.1</v>
      </c>
      <c r="G22" s="16">
        <f t="shared" si="0"/>
        <v>0</v>
      </c>
    </row>
    <row r="23" spans="1:7" x14ac:dyDescent="0.5">
      <c r="A23" s="29" t="s">
        <v>26</v>
      </c>
      <c r="B23" s="31">
        <v>225003</v>
      </c>
      <c r="C23" s="4"/>
      <c r="D23" s="5"/>
      <c r="E23" s="37"/>
      <c r="F23" s="15">
        <v>8.5999999999999993E-2</v>
      </c>
      <c r="G23" s="16">
        <f t="shared" si="0"/>
        <v>0</v>
      </c>
    </row>
    <row r="24" spans="1:7" x14ac:dyDescent="0.5">
      <c r="A24" s="29" t="s">
        <v>27</v>
      </c>
      <c r="B24" s="31">
        <v>286184</v>
      </c>
      <c r="C24" s="4"/>
      <c r="D24" s="5"/>
      <c r="E24" s="37"/>
      <c r="F24" s="15">
        <v>8.5999999999999993E-2</v>
      </c>
      <c r="G24" s="16">
        <f t="shared" si="0"/>
        <v>0</v>
      </c>
    </row>
    <row r="25" spans="1:7" x14ac:dyDescent="0.5">
      <c r="A25" s="29" t="s">
        <v>36</v>
      </c>
      <c r="B25" s="31">
        <v>347606</v>
      </c>
      <c r="C25" s="4"/>
      <c r="D25" s="5"/>
      <c r="E25" s="37"/>
      <c r="F25" s="17">
        <v>0.1</v>
      </c>
      <c r="G25" s="16">
        <f t="shared" si="0"/>
        <v>0</v>
      </c>
    </row>
    <row r="26" spans="1:7" x14ac:dyDescent="0.5">
      <c r="A26" s="29" t="s">
        <v>28</v>
      </c>
      <c r="B26" s="31">
        <v>868922</v>
      </c>
      <c r="C26" s="4"/>
      <c r="D26" s="5"/>
      <c r="E26" s="37"/>
      <c r="F26" s="17">
        <v>0.1</v>
      </c>
      <c r="G26" s="16">
        <f t="shared" si="0"/>
        <v>0</v>
      </c>
    </row>
    <row r="27" spans="1:7" x14ac:dyDescent="0.5">
      <c r="A27" s="29" t="s">
        <v>29</v>
      </c>
      <c r="B27" s="31">
        <v>212196</v>
      </c>
      <c r="C27" s="4"/>
      <c r="D27" s="5"/>
      <c r="E27" s="37"/>
      <c r="F27" s="17">
        <v>0.1</v>
      </c>
      <c r="G27" s="16">
        <f t="shared" si="0"/>
        <v>0</v>
      </c>
    </row>
    <row r="28" spans="1:7" x14ac:dyDescent="0.5">
      <c r="A28" s="29" t="s">
        <v>30</v>
      </c>
      <c r="B28" s="31">
        <v>619295</v>
      </c>
      <c r="C28" s="4"/>
      <c r="D28" s="5"/>
      <c r="E28" s="37"/>
      <c r="F28" s="17">
        <v>0.1</v>
      </c>
      <c r="G28" s="16">
        <f t="shared" si="0"/>
        <v>0</v>
      </c>
    </row>
    <row r="29" spans="1:7" x14ac:dyDescent="0.5">
      <c r="A29" s="29" t="s">
        <v>31</v>
      </c>
      <c r="B29" s="31">
        <v>647503</v>
      </c>
      <c r="C29" s="4"/>
      <c r="D29" s="5"/>
      <c r="E29" s="37"/>
      <c r="F29" s="15">
        <v>0.10299999999999999</v>
      </c>
      <c r="G29" s="16">
        <f t="shared" si="0"/>
        <v>0</v>
      </c>
    </row>
    <row r="30" spans="1:7" x14ac:dyDescent="0.5">
      <c r="A30" s="32" t="s">
        <v>32</v>
      </c>
      <c r="B30" s="31">
        <v>242002</v>
      </c>
      <c r="C30" s="4"/>
      <c r="D30" s="5"/>
      <c r="E30" s="37"/>
      <c r="F30" s="15">
        <v>0.10299999999999999</v>
      </c>
      <c r="G30" s="16">
        <f t="shared" si="0"/>
        <v>0</v>
      </c>
    </row>
    <row r="31" spans="1:7" x14ac:dyDescent="0.5">
      <c r="A31" s="29" t="s">
        <v>33</v>
      </c>
      <c r="B31" s="31">
        <v>184318</v>
      </c>
      <c r="C31" s="4"/>
      <c r="D31" s="5"/>
      <c r="E31" s="37"/>
      <c r="F31" s="17">
        <v>0.1</v>
      </c>
      <c r="G31" s="16">
        <f t="shared" si="0"/>
        <v>0</v>
      </c>
    </row>
    <row r="32" spans="1:7" x14ac:dyDescent="0.5">
      <c r="A32" s="29" t="s">
        <v>34</v>
      </c>
      <c r="B32" s="31">
        <v>360184</v>
      </c>
      <c r="C32" s="4"/>
      <c r="D32" s="5"/>
      <c r="E32" s="37"/>
      <c r="F32" s="15">
        <v>8.5999999999999993E-2</v>
      </c>
      <c r="G32" s="16">
        <f t="shared" si="0"/>
        <v>0</v>
      </c>
    </row>
    <row r="33" spans="1:7" x14ac:dyDescent="0.5">
      <c r="A33" s="29" t="s">
        <v>35</v>
      </c>
      <c r="B33" s="31">
        <v>385957</v>
      </c>
      <c r="C33" s="4"/>
      <c r="D33" s="5"/>
      <c r="E33" s="37"/>
      <c r="F33" s="15">
        <v>0.10299999999999999</v>
      </c>
      <c r="G33" s="16">
        <f t="shared" si="0"/>
        <v>0</v>
      </c>
    </row>
    <row r="34" spans="1:7" x14ac:dyDescent="0.5">
      <c r="A34" s="29" t="s">
        <v>37</v>
      </c>
      <c r="B34" s="31">
        <v>590231</v>
      </c>
      <c r="C34" s="4"/>
      <c r="D34" s="5"/>
      <c r="E34" s="37"/>
      <c r="F34" s="15">
        <v>0.10299999999999999</v>
      </c>
      <c r="G34" s="16">
        <f t="shared" si="0"/>
        <v>0</v>
      </c>
    </row>
    <row r="35" spans="1:7" x14ac:dyDescent="0.5">
      <c r="A35" s="29" t="s">
        <v>38</v>
      </c>
      <c r="B35" s="31">
        <v>394355</v>
      </c>
      <c r="C35" s="4"/>
      <c r="D35" s="5"/>
      <c r="E35" s="37"/>
      <c r="F35" s="15">
        <v>0.10299999999999999</v>
      </c>
      <c r="G35" s="16">
        <f t="shared" si="0"/>
        <v>0</v>
      </c>
    </row>
    <row r="36" spans="1:7" x14ac:dyDescent="0.5">
      <c r="A36" s="29" t="s">
        <v>39</v>
      </c>
      <c r="B36" s="31">
        <v>649851</v>
      </c>
      <c r="C36" s="4"/>
      <c r="D36" s="5"/>
      <c r="E36" s="37"/>
      <c r="F36" s="15">
        <v>0.10299999999999999</v>
      </c>
      <c r="G36" s="16">
        <f t="shared" si="0"/>
        <v>0</v>
      </c>
    </row>
    <row r="37" spans="1:7" x14ac:dyDescent="0.5">
      <c r="A37" s="29" t="s">
        <v>40</v>
      </c>
      <c r="B37" s="31">
        <v>453295</v>
      </c>
      <c r="C37" s="4"/>
      <c r="D37" s="5"/>
      <c r="E37" s="37"/>
      <c r="F37" s="15">
        <v>8.5999999999999993E-2</v>
      </c>
      <c r="G37" s="16">
        <f t="shared" si="0"/>
        <v>0</v>
      </c>
    </row>
    <row r="38" spans="1:7" x14ac:dyDescent="0.5">
      <c r="A38" s="29" t="s">
        <v>41</v>
      </c>
      <c r="B38" s="31">
        <v>706516</v>
      </c>
      <c r="C38" s="4"/>
      <c r="D38" s="5"/>
      <c r="E38" s="37"/>
      <c r="F38" s="15">
        <v>7.6999999999999999E-2</v>
      </c>
      <c r="G38" s="16">
        <f t="shared" si="0"/>
        <v>0</v>
      </c>
    </row>
    <row r="39" spans="1:7" x14ac:dyDescent="0.5">
      <c r="A39" s="29" t="s">
        <v>42</v>
      </c>
      <c r="B39" s="31">
        <v>371587</v>
      </c>
      <c r="C39" s="4"/>
      <c r="D39" s="5"/>
      <c r="E39" s="37"/>
      <c r="F39" s="15">
        <v>7.6999999999999999E-2</v>
      </c>
      <c r="G39" s="16">
        <f t="shared" si="0"/>
        <v>0</v>
      </c>
    </row>
    <row r="40" spans="1:7" x14ac:dyDescent="0.5">
      <c r="A40" s="29" t="s">
        <v>43</v>
      </c>
      <c r="B40" s="31">
        <v>379129</v>
      </c>
      <c r="C40" s="4"/>
      <c r="D40" s="5"/>
      <c r="E40" s="37"/>
      <c r="F40" s="15">
        <v>0.10299999999999999</v>
      </c>
      <c r="G40" s="16">
        <f t="shared" si="0"/>
        <v>0</v>
      </c>
    </row>
    <row r="41" spans="1:7" x14ac:dyDescent="0.5">
      <c r="A41" s="32" t="s">
        <v>44</v>
      </c>
      <c r="B41" s="31">
        <v>397367</v>
      </c>
      <c r="C41" s="4"/>
      <c r="D41" s="5"/>
      <c r="E41" s="37"/>
      <c r="F41" s="15">
        <v>0.10299999999999999</v>
      </c>
      <c r="G41" s="16">
        <f t="shared" si="0"/>
        <v>0</v>
      </c>
    </row>
    <row r="42" spans="1:7" x14ac:dyDescent="0.5">
      <c r="A42" s="29" t="s">
        <v>45</v>
      </c>
      <c r="B42" s="31">
        <v>312481</v>
      </c>
      <c r="C42" s="4"/>
      <c r="D42" s="5"/>
      <c r="E42" s="37"/>
      <c r="F42" s="15">
        <v>8.5999999999999993E-2</v>
      </c>
      <c r="G42" s="16">
        <f t="shared" si="0"/>
        <v>0</v>
      </c>
    </row>
    <row r="43" spans="1:7" x14ac:dyDescent="0.5">
      <c r="A43" s="33" t="s">
        <v>99</v>
      </c>
      <c r="B43" s="34">
        <v>661368</v>
      </c>
      <c r="C43" s="4"/>
      <c r="D43" s="5"/>
      <c r="E43" s="37"/>
      <c r="F43" s="17">
        <v>0.1</v>
      </c>
      <c r="G43" s="16">
        <f t="shared" si="0"/>
        <v>0</v>
      </c>
    </row>
    <row r="44" spans="1:7" x14ac:dyDescent="0.5">
      <c r="A44" s="29" t="s">
        <v>46</v>
      </c>
      <c r="B44" s="31">
        <v>365182</v>
      </c>
      <c r="C44" s="4"/>
      <c r="D44" s="5"/>
      <c r="E44" s="37"/>
      <c r="F44" s="17">
        <v>0.1</v>
      </c>
      <c r="G44" s="16">
        <f t="shared" si="0"/>
        <v>0</v>
      </c>
    </row>
    <row r="45" spans="1:7" x14ac:dyDescent="0.5">
      <c r="A45" s="29" t="s">
        <v>47</v>
      </c>
      <c r="B45" s="31">
        <v>85905</v>
      </c>
      <c r="C45" s="4"/>
      <c r="D45" s="5"/>
      <c r="E45" s="37"/>
      <c r="F45" s="17">
        <v>0.1</v>
      </c>
      <c r="G45" s="16">
        <f t="shared" si="0"/>
        <v>0</v>
      </c>
    </row>
    <row r="46" spans="1:7" x14ac:dyDescent="0.5">
      <c r="A46" s="29" t="s">
        <v>48</v>
      </c>
      <c r="B46" s="31">
        <v>547739</v>
      </c>
      <c r="C46" s="4"/>
      <c r="D46" s="5"/>
      <c r="E46" s="37"/>
      <c r="F46" s="17">
        <v>0.1</v>
      </c>
      <c r="G46" s="16">
        <f t="shared" si="0"/>
        <v>0</v>
      </c>
    </row>
    <row r="47" spans="1:7" x14ac:dyDescent="0.5">
      <c r="A47" s="29" t="s">
        <v>49</v>
      </c>
      <c r="B47" s="31">
        <v>240461</v>
      </c>
      <c r="C47" s="4"/>
      <c r="D47" s="5"/>
      <c r="E47" s="37"/>
      <c r="F47" s="17">
        <v>0.1</v>
      </c>
      <c r="G47" s="16">
        <f t="shared" si="0"/>
        <v>0</v>
      </c>
    </row>
    <row r="48" spans="1:7" x14ac:dyDescent="0.5">
      <c r="A48" s="29" t="s">
        <v>50</v>
      </c>
      <c r="B48" s="31">
        <v>457853</v>
      </c>
      <c r="C48" s="4"/>
      <c r="D48" s="5"/>
      <c r="E48" s="37"/>
      <c r="F48" s="17">
        <v>0.1</v>
      </c>
      <c r="G48" s="16">
        <f t="shared" si="0"/>
        <v>0</v>
      </c>
    </row>
    <row r="49" spans="1:7" x14ac:dyDescent="0.5">
      <c r="A49" s="29" t="s">
        <v>51</v>
      </c>
      <c r="B49" s="31">
        <v>565802</v>
      </c>
      <c r="C49" s="4"/>
      <c r="D49" s="5"/>
      <c r="E49" s="37"/>
      <c r="F49" s="17">
        <v>0.1</v>
      </c>
      <c r="G49" s="16">
        <f t="shared" si="0"/>
        <v>0</v>
      </c>
    </row>
    <row r="50" spans="1:7" x14ac:dyDescent="0.5">
      <c r="A50" s="29" t="s">
        <v>52</v>
      </c>
      <c r="B50" s="31">
        <v>488035</v>
      </c>
      <c r="C50" s="4"/>
      <c r="D50" s="5"/>
      <c r="E50" s="37"/>
      <c r="F50" s="15">
        <v>7.6999999999999999E-2</v>
      </c>
      <c r="G50" s="16">
        <f t="shared" si="0"/>
        <v>0</v>
      </c>
    </row>
    <row r="51" spans="1:7" x14ac:dyDescent="0.5">
      <c r="A51" s="29" t="s">
        <v>53</v>
      </c>
      <c r="B51" s="31">
        <v>394008</v>
      </c>
      <c r="C51" s="4"/>
      <c r="D51" s="5"/>
      <c r="E51" s="37"/>
      <c r="F51" s="15">
        <v>7.6999999999999999E-2</v>
      </c>
      <c r="G51" s="16">
        <f t="shared" si="0"/>
        <v>0</v>
      </c>
    </row>
    <row r="52" spans="1:7" x14ac:dyDescent="0.5">
      <c r="A52" s="29" t="s">
        <v>54</v>
      </c>
      <c r="B52" s="31">
        <v>416683</v>
      </c>
      <c r="C52" s="4"/>
      <c r="D52" s="5"/>
      <c r="E52" s="37"/>
      <c r="F52" s="17">
        <v>0.1</v>
      </c>
      <c r="G52" s="16">
        <f t="shared" si="0"/>
        <v>0</v>
      </c>
    </row>
    <row r="53" spans="1:7" x14ac:dyDescent="0.5">
      <c r="A53" s="29" t="s">
        <v>91</v>
      </c>
      <c r="B53" s="31">
        <v>583556</v>
      </c>
      <c r="C53" s="4"/>
      <c r="D53" s="5"/>
      <c r="E53" s="37"/>
      <c r="F53" s="17">
        <v>0.1</v>
      </c>
      <c r="G53" s="16">
        <f t="shared" si="0"/>
        <v>0</v>
      </c>
    </row>
    <row r="54" spans="1:7" x14ac:dyDescent="0.5">
      <c r="A54" s="29" t="s">
        <v>55</v>
      </c>
      <c r="B54" s="31">
        <v>423916</v>
      </c>
      <c r="C54" s="4"/>
      <c r="D54" s="5"/>
      <c r="E54" s="37"/>
      <c r="F54" s="15">
        <v>0.10299999999999999</v>
      </c>
      <c r="G54" s="16">
        <f t="shared" si="0"/>
        <v>0</v>
      </c>
    </row>
    <row r="55" spans="1:7" x14ac:dyDescent="0.5">
      <c r="A55" s="29" t="s">
        <v>56</v>
      </c>
      <c r="B55" s="31">
        <v>411295</v>
      </c>
      <c r="C55" s="4"/>
      <c r="D55" s="5"/>
      <c r="E55" s="37"/>
      <c r="F55" s="15">
        <v>0.10299999999999999</v>
      </c>
      <c r="G55" s="16">
        <f t="shared" si="0"/>
        <v>0</v>
      </c>
    </row>
    <row r="56" spans="1:7" x14ac:dyDescent="0.5">
      <c r="A56" s="29" t="s">
        <v>57</v>
      </c>
      <c r="B56" s="31">
        <v>894629</v>
      </c>
      <c r="C56" s="4"/>
      <c r="D56" s="5"/>
      <c r="E56" s="37"/>
      <c r="F56" s="17">
        <v>0.1</v>
      </c>
      <c r="G56" s="16">
        <f t="shared" si="0"/>
        <v>0</v>
      </c>
    </row>
    <row r="57" spans="1:7" x14ac:dyDescent="0.5">
      <c r="A57" s="29" t="s">
        <v>58</v>
      </c>
      <c r="B57" s="31">
        <v>410759</v>
      </c>
      <c r="C57" s="4"/>
      <c r="D57" s="5"/>
      <c r="E57" s="37"/>
      <c r="F57" s="17">
        <v>0.1</v>
      </c>
      <c r="G57" s="16">
        <f t="shared" si="0"/>
        <v>0</v>
      </c>
    </row>
    <row r="58" spans="1:7" x14ac:dyDescent="0.5">
      <c r="A58" s="29" t="s">
        <v>59</v>
      </c>
      <c r="B58" s="31">
        <v>463851</v>
      </c>
      <c r="C58" s="4"/>
      <c r="D58" s="5"/>
      <c r="E58" s="37"/>
      <c r="F58" s="17">
        <v>0.1</v>
      </c>
      <c r="G58" s="16">
        <f t="shared" si="0"/>
        <v>0</v>
      </c>
    </row>
    <row r="59" spans="1:7" x14ac:dyDescent="0.5">
      <c r="A59" s="29" t="s">
        <v>60</v>
      </c>
      <c r="B59" s="31">
        <v>713507</v>
      </c>
      <c r="C59" s="4"/>
      <c r="D59" s="5"/>
      <c r="E59" s="37"/>
      <c r="F59" s="15">
        <v>7.6999999999999999E-2</v>
      </c>
      <c r="G59" s="16">
        <f t="shared" si="0"/>
        <v>0</v>
      </c>
    </row>
    <row r="60" spans="1:7" x14ac:dyDescent="0.5">
      <c r="A60" s="29" t="s">
        <v>61</v>
      </c>
      <c r="B60" s="31">
        <v>298924</v>
      </c>
      <c r="C60" s="4"/>
      <c r="D60" s="5"/>
      <c r="E60" s="37"/>
      <c r="F60" s="15">
        <v>7.6999999999999999E-2</v>
      </c>
      <c r="G60" s="16">
        <f t="shared" si="0"/>
        <v>0</v>
      </c>
    </row>
    <row r="61" spans="1:7" x14ac:dyDescent="0.5">
      <c r="A61" s="29" t="s">
        <v>62</v>
      </c>
      <c r="B61" s="31">
        <v>644707</v>
      </c>
      <c r="C61" s="4"/>
      <c r="D61" s="5"/>
      <c r="E61" s="37"/>
      <c r="F61" s="15">
        <v>7.6999999999999999E-2</v>
      </c>
      <c r="G61" s="16">
        <f t="shared" si="0"/>
        <v>0</v>
      </c>
    </row>
    <row r="62" spans="1:7" x14ac:dyDescent="0.5">
      <c r="A62" s="29" t="s">
        <v>63</v>
      </c>
      <c r="B62" s="31">
        <v>167248</v>
      </c>
      <c r="C62" s="4"/>
      <c r="D62" s="5"/>
      <c r="E62" s="37"/>
      <c r="F62" s="15">
        <v>7.6999999999999999E-2</v>
      </c>
      <c r="G62" s="16">
        <f t="shared" si="0"/>
        <v>0</v>
      </c>
    </row>
    <row r="63" spans="1:7" x14ac:dyDescent="0.5">
      <c r="A63" s="29" t="s">
        <v>64</v>
      </c>
      <c r="B63" s="31">
        <v>108991</v>
      </c>
      <c r="C63" s="4"/>
      <c r="D63" s="5"/>
      <c r="E63" s="37"/>
      <c r="F63" s="15">
        <v>0.10299999999999999</v>
      </c>
      <c r="G63" s="16">
        <f t="shared" si="0"/>
        <v>0</v>
      </c>
    </row>
    <row r="64" spans="1:7" x14ac:dyDescent="0.5">
      <c r="A64" s="29" t="s">
        <v>65</v>
      </c>
      <c r="B64" s="31">
        <v>566219</v>
      </c>
      <c r="C64" s="4"/>
      <c r="D64" s="5"/>
      <c r="E64" s="37"/>
      <c r="F64" s="17">
        <v>0.1</v>
      </c>
      <c r="G64" s="16">
        <f t="shared" si="0"/>
        <v>0</v>
      </c>
    </row>
    <row r="65" spans="1:7" x14ac:dyDescent="0.5">
      <c r="A65" s="29" t="s">
        <v>66</v>
      </c>
      <c r="B65" s="31">
        <v>702006</v>
      </c>
      <c r="C65" s="4"/>
      <c r="D65" s="5"/>
      <c r="E65" s="37"/>
      <c r="F65" s="17">
        <v>0.1</v>
      </c>
      <c r="G65" s="16">
        <f t="shared" si="0"/>
        <v>0</v>
      </c>
    </row>
    <row r="66" spans="1:7" x14ac:dyDescent="0.5">
      <c r="A66" s="29" t="s">
        <v>67</v>
      </c>
      <c r="B66" s="31">
        <v>154233</v>
      </c>
      <c r="C66" s="4"/>
      <c r="D66" s="5"/>
      <c r="E66" s="37"/>
      <c r="F66" s="15">
        <v>0.10299999999999999</v>
      </c>
      <c r="G66" s="16">
        <f t="shared" si="0"/>
        <v>0</v>
      </c>
    </row>
    <row r="67" spans="1:7" x14ac:dyDescent="0.5">
      <c r="A67" s="29" t="s">
        <v>68</v>
      </c>
      <c r="B67" s="31">
        <v>556085</v>
      </c>
      <c r="C67" s="4"/>
      <c r="D67" s="5"/>
      <c r="E67" s="37"/>
      <c r="F67" s="15">
        <v>0.10299999999999999</v>
      </c>
      <c r="G67" s="16">
        <f t="shared" si="0"/>
        <v>0</v>
      </c>
    </row>
    <row r="68" spans="1:7" x14ac:dyDescent="0.5">
      <c r="A68" s="29" t="s">
        <v>69</v>
      </c>
      <c r="B68" s="31">
        <v>763132</v>
      </c>
      <c r="C68" s="4"/>
      <c r="D68" s="5"/>
      <c r="E68" s="37"/>
      <c r="F68" s="15">
        <v>0.10299999999999999</v>
      </c>
      <c r="G68" s="16">
        <f t="shared" si="0"/>
        <v>0</v>
      </c>
    </row>
    <row r="69" spans="1:7" x14ac:dyDescent="0.5">
      <c r="A69" s="29" t="s">
        <v>70</v>
      </c>
      <c r="B69" s="31">
        <v>24356</v>
      </c>
      <c r="C69" s="4"/>
      <c r="D69" s="5"/>
      <c r="E69" s="37"/>
      <c r="F69" s="15">
        <v>0.10299999999999999</v>
      </c>
      <c r="G69" s="16">
        <f t="shared" si="0"/>
        <v>0</v>
      </c>
    </row>
    <row r="70" spans="1:7" x14ac:dyDescent="0.5">
      <c r="A70" s="29" t="s">
        <v>71</v>
      </c>
      <c r="B70" s="31">
        <v>40063</v>
      </c>
      <c r="C70" s="4"/>
      <c r="D70" s="5"/>
      <c r="E70" s="37"/>
      <c r="F70" s="15">
        <v>0.10299999999999999</v>
      </c>
      <c r="G70" s="16">
        <f t="shared" si="0"/>
        <v>0</v>
      </c>
    </row>
    <row r="71" spans="1:7" x14ac:dyDescent="0.5">
      <c r="A71" s="29" t="s">
        <v>72</v>
      </c>
      <c r="B71" s="31">
        <v>559146</v>
      </c>
      <c r="C71" s="4"/>
      <c r="D71" s="5"/>
      <c r="E71" s="37"/>
      <c r="F71" s="15">
        <v>8.5999999999999993E-2</v>
      </c>
      <c r="G71" s="16">
        <f t="shared" si="0"/>
        <v>0</v>
      </c>
    </row>
    <row r="72" spans="1:7" x14ac:dyDescent="0.5">
      <c r="A72" s="29" t="s">
        <v>73</v>
      </c>
      <c r="B72" s="31">
        <v>473519</v>
      </c>
      <c r="C72" s="4"/>
      <c r="D72" s="5"/>
      <c r="E72" s="37"/>
      <c r="F72" s="15">
        <v>0.10299999999999999</v>
      </c>
      <c r="G72" s="16">
        <f t="shared" si="0"/>
        <v>0</v>
      </c>
    </row>
    <row r="73" spans="1:7" x14ac:dyDescent="0.5">
      <c r="A73" s="29" t="s">
        <v>74</v>
      </c>
      <c r="B73" s="31">
        <v>379627</v>
      </c>
      <c r="C73" s="4"/>
      <c r="D73" s="5"/>
      <c r="E73" s="37"/>
      <c r="F73" s="15">
        <v>0.10299999999999999</v>
      </c>
      <c r="G73" s="16">
        <f t="shared" si="0"/>
        <v>0</v>
      </c>
    </row>
    <row r="74" spans="1:7" x14ac:dyDescent="0.5">
      <c r="A74" s="29" t="s">
        <v>75</v>
      </c>
      <c r="B74" s="31">
        <v>494676</v>
      </c>
      <c r="C74" s="4"/>
      <c r="D74" s="5"/>
      <c r="E74" s="37"/>
      <c r="F74" s="15">
        <v>0.10299999999999999</v>
      </c>
      <c r="G74" s="16">
        <f t="shared" si="0"/>
        <v>0</v>
      </c>
    </row>
    <row r="75" spans="1:7" x14ac:dyDescent="0.5">
      <c r="A75" s="29" t="s">
        <v>76</v>
      </c>
      <c r="B75" s="31">
        <v>234769</v>
      </c>
      <c r="C75" s="4"/>
      <c r="D75" s="5"/>
      <c r="E75" s="37"/>
      <c r="F75" s="15">
        <v>8.5999999999999993E-2</v>
      </c>
      <c r="G75" s="16">
        <f t="shared" si="0"/>
        <v>0</v>
      </c>
    </row>
    <row r="76" spans="1:7" x14ac:dyDescent="0.5">
      <c r="A76" s="29" t="s">
        <v>77</v>
      </c>
      <c r="B76" s="31">
        <v>514894</v>
      </c>
      <c r="C76" s="4"/>
      <c r="D76" s="5"/>
      <c r="E76" s="37"/>
      <c r="F76" s="15">
        <v>8.5999999999999993E-2</v>
      </c>
      <c r="G76" s="16">
        <f t="shared" si="0"/>
        <v>0</v>
      </c>
    </row>
    <row r="77" spans="1:7" x14ac:dyDescent="0.5">
      <c r="A77" s="29" t="s">
        <v>78</v>
      </c>
      <c r="B77" s="31">
        <v>506555</v>
      </c>
      <c r="C77" s="4"/>
      <c r="D77" s="5"/>
      <c r="E77" s="37"/>
      <c r="F77" s="15">
        <v>8.5999999999999993E-2</v>
      </c>
      <c r="G77" s="16">
        <f t="shared" si="0"/>
        <v>0</v>
      </c>
    </row>
    <row r="78" spans="1:7" x14ac:dyDescent="0.5">
      <c r="A78" s="29" t="s">
        <v>5</v>
      </c>
      <c r="B78" s="31">
        <v>83100</v>
      </c>
      <c r="C78" s="4"/>
      <c r="D78" s="5"/>
      <c r="E78" s="37"/>
      <c r="F78" s="15">
        <v>0.10299999999999999</v>
      </c>
      <c r="G78" s="16">
        <f t="shared" si="0"/>
        <v>0</v>
      </c>
    </row>
    <row r="79" spans="1:7" x14ac:dyDescent="0.5">
      <c r="A79" s="29" t="s">
        <v>79</v>
      </c>
      <c r="B79" s="31">
        <v>327245</v>
      </c>
      <c r="C79" s="4"/>
      <c r="D79" s="5"/>
      <c r="E79" s="37"/>
      <c r="F79" s="17">
        <v>0.1</v>
      </c>
      <c r="G79" s="16">
        <f t="shared" si="0"/>
        <v>0</v>
      </c>
    </row>
    <row r="80" spans="1:7" x14ac:dyDescent="0.5">
      <c r="A80" s="29" t="s">
        <v>80</v>
      </c>
      <c r="B80" s="31">
        <v>234368</v>
      </c>
      <c r="C80" s="4"/>
      <c r="D80" s="5"/>
      <c r="E80" s="37"/>
      <c r="F80" s="17">
        <v>0.1</v>
      </c>
      <c r="G80" s="16">
        <f t="shared" ref="G80:G90" si="1">(D80+(E80*B80))*(1+F80)</f>
        <v>0</v>
      </c>
    </row>
    <row r="81" spans="1:7" x14ac:dyDescent="0.5">
      <c r="A81" s="29" t="s">
        <v>81</v>
      </c>
      <c r="B81" s="31">
        <v>467881</v>
      </c>
      <c r="C81" s="4"/>
      <c r="D81" s="5"/>
      <c r="E81" s="37"/>
      <c r="F81" s="17">
        <v>0.1</v>
      </c>
      <c r="G81" s="16">
        <f t="shared" si="1"/>
        <v>0</v>
      </c>
    </row>
    <row r="82" spans="1:7" x14ac:dyDescent="0.5">
      <c r="A82" s="29" t="s">
        <v>82</v>
      </c>
      <c r="B82" s="31">
        <v>779162</v>
      </c>
      <c r="C82" s="4"/>
      <c r="D82" s="5"/>
      <c r="E82" s="37"/>
      <c r="F82" s="17">
        <v>0.1</v>
      </c>
      <c r="G82" s="16">
        <f t="shared" si="1"/>
        <v>0</v>
      </c>
    </row>
    <row r="83" spans="1:7" x14ac:dyDescent="0.5">
      <c r="A83" s="29" t="s">
        <v>83</v>
      </c>
      <c r="B83" s="31">
        <v>539476</v>
      </c>
      <c r="C83" s="4"/>
      <c r="D83" s="5"/>
      <c r="E83" s="37"/>
      <c r="F83" s="17">
        <v>0.1</v>
      </c>
      <c r="G83" s="16">
        <f t="shared" si="1"/>
        <v>0</v>
      </c>
    </row>
    <row r="84" spans="1:7" x14ac:dyDescent="0.5">
      <c r="A84" s="29" t="s">
        <v>84</v>
      </c>
      <c r="B84" s="31">
        <v>677287</v>
      </c>
      <c r="C84" s="4"/>
      <c r="D84" s="5"/>
      <c r="E84" s="37"/>
      <c r="F84" s="17">
        <v>0.1</v>
      </c>
      <c r="G84" s="16">
        <f t="shared" si="1"/>
        <v>0</v>
      </c>
    </row>
    <row r="85" spans="1:7" x14ac:dyDescent="0.5">
      <c r="A85" s="29" t="s">
        <v>85</v>
      </c>
      <c r="B85" s="31">
        <v>412296</v>
      </c>
      <c r="C85" s="4"/>
      <c r="D85" s="5"/>
      <c r="E85" s="37"/>
      <c r="F85" s="17">
        <v>0.1</v>
      </c>
      <c r="G85" s="16">
        <f t="shared" si="1"/>
        <v>0</v>
      </c>
    </row>
    <row r="86" spans="1:7" x14ac:dyDescent="0.5">
      <c r="A86" s="29" t="s">
        <v>86</v>
      </c>
      <c r="B86" s="31">
        <v>761312</v>
      </c>
      <c r="C86" s="4"/>
      <c r="D86" s="5"/>
      <c r="E86" s="37"/>
      <c r="F86" s="17">
        <v>0.1</v>
      </c>
      <c r="G86" s="16">
        <f t="shared" si="1"/>
        <v>0</v>
      </c>
    </row>
    <row r="87" spans="1:7" x14ac:dyDescent="0.5">
      <c r="A87" s="29" t="s">
        <v>87</v>
      </c>
      <c r="B87" s="31">
        <v>628936</v>
      </c>
      <c r="C87" s="4"/>
      <c r="D87" s="5"/>
      <c r="E87" s="37"/>
      <c r="F87" s="17">
        <v>0.1</v>
      </c>
      <c r="G87" s="16">
        <f t="shared" si="1"/>
        <v>0</v>
      </c>
    </row>
    <row r="88" spans="1:7" x14ac:dyDescent="0.5">
      <c r="A88" s="29" t="s">
        <v>88</v>
      </c>
      <c r="B88" s="31">
        <v>263760</v>
      </c>
      <c r="C88" s="4"/>
      <c r="D88" s="5"/>
      <c r="E88" s="37"/>
      <c r="F88" s="17">
        <v>0.1</v>
      </c>
      <c r="G88" s="16">
        <f t="shared" si="1"/>
        <v>0</v>
      </c>
    </row>
    <row r="89" spans="1:7" x14ac:dyDescent="0.5">
      <c r="A89" s="29" t="s">
        <v>89</v>
      </c>
      <c r="B89" s="31">
        <v>569284</v>
      </c>
      <c r="C89" s="4"/>
      <c r="D89" s="5"/>
      <c r="E89" s="37"/>
      <c r="F89" s="17">
        <v>0.1</v>
      </c>
      <c r="G89" s="16">
        <f t="shared" si="1"/>
        <v>0</v>
      </c>
    </row>
    <row r="90" spans="1:7" x14ac:dyDescent="0.5">
      <c r="A90" s="29" t="s">
        <v>90</v>
      </c>
      <c r="B90" s="31">
        <v>600184</v>
      </c>
      <c r="C90" s="4"/>
      <c r="D90" s="5"/>
      <c r="E90" s="37"/>
      <c r="F90" s="17">
        <v>0.1</v>
      </c>
      <c r="G90" s="16">
        <f t="shared" si="1"/>
        <v>0</v>
      </c>
    </row>
    <row r="91" spans="1:7" x14ac:dyDescent="0.5">
      <c r="F91" s="9" t="s">
        <v>92</v>
      </c>
      <c r="G91" s="16">
        <f>SUM(G15:G90)</f>
        <v>0</v>
      </c>
    </row>
    <row r="92" spans="1:7" x14ac:dyDescent="0.5">
      <c r="F92" s="9" t="s">
        <v>93</v>
      </c>
      <c r="G92" s="16">
        <f>G91*5</f>
        <v>0</v>
      </c>
    </row>
    <row r="94" spans="1:7" x14ac:dyDescent="0.5">
      <c r="A94" s="7" t="s">
        <v>101</v>
      </c>
    </row>
    <row r="95" spans="1:7" ht="35.25" customHeight="1" x14ac:dyDescent="0.5">
      <c r="A95" s="18" t="s">
        <v>102</v>
      </c>
      <c r="B95" s="19" t="s">
        <v>14</v>
      </c>
      <c r="C95" s="13" t="s">
        <v>15</v>
      </c>
      <c r="D95" s="13" t="s">
        <v>18</v>
      </c>
      <c r="E95" s="14" t="s">
        <v>16</v>
      </c>
      <c r="F95" s="13" t="s">
        <v>17</v>
      </c>
      <c r="G95" s="13" t="s">
        <v>19</v>
      </c>
    </row>
    <row r="96" spans="1:7" x14ac:dyDescent="0.5">
      <c r="A96" s="20" t="s">
        <v>103</v>
      </c>
      <c r="B96" s="28">
        <v>8000000</v>
      </c>
      <c r="C96" s="6"/>
      <c r="D96" s="38"/>
      <c r="E96" s="35"/>
      <c r="F96" s="15">
        <v>0.10299999999999999</v>
      </c>
      <c r="G96" s="16">
        <f t="shared" ref="G96:G98" si="2">(D96+(E96*B96))*(1+F96)</f>
        <v>0</v>
      </c>
    </row>
    <row r="97" spans="1:7" x14ac:dyDescent="0.5">
      <c r="A97" s="20" t="s">
        <v>104</v>
      </c>
      <c r="B97" s="28">
        <v>700000</v>
      </c>
      <c r="C97" s="6"/>
      <c r="D97" s="5"/>
      <c r="E97" s="36"/>
      <c r="F97" s="15">
        <v>0.10299999999999999</v>
      </c>
      <c r="G97" s="16">
        <f t="shared" si="2"/>
        <v>0</v>
      </c>
    </row>
    <row r="98" spans="1:7" x14ac:dyDescent="0.5">
      <c r="A98" s="21" t="s">
        <v>105</v>
      </c>
      <c r="B98" s="28">
        <v>1200000</v>
      </c>
      <c r="C98" s="6"/>
      <c r="D98" s="5"/>
      <c r="E98" s="36"/>
      <c r="F98" s="15">
        <v>0.10299999999999999</v>
      </c>
      <c r="G98" s="16">
        <f t="shared" si="2"/>
        <v>0</v>
      </c>
    </row>
    <row r="99" spans="1:7" x14ac:dyDescent="0.5">
      <c r="F99" s="9" t="s">
        <v>92</v>
      </c>
      <c r="G99" s="22">
        <f>SUM(G96:G98)</f>
        <v>0</v>
      </c>
    </row>
    <row r="100" spans="1:7" x14ac:dyDescent="0.5">
      <c r="F100" s="9" t="s">
        <v>93</v>
      </c>
      <c r="G100" s="16">
        <f>G99*5</f>
        <v>0</v>
      </c>
    </row>
    <row r="102" spans="1:7" x14ac:dyDescent="0.5">
      <c r="F102" s="9" t="s">
        <v>106</v>
      </c>
      <c r="G102" s="23">
        <f>SUM(G92+G100)</f>
        <v>0</v>
      </c>
    </row>
    <row r="104" spans="1:7" x14ac:dyDescent="0.5">
      <c r="A104" s="24" t="s">
        <v>94</v>
      </c>
    </row>
    <row r="105" spans="1:7" x14ac:dyDescent="0.5">
      <c r="A105" s="25"/>
      <c r="B105" s="25" t="s">
        <v>107</v>
      </c>
      <c r="C105" s="6"/>
      <c r="D105" s="26"/>
      <c r="E105" s="26"/>
      <c r="F105" s="27"/>
      <c r="G105" s="26"/>
    </row>
    <row r="106" spans="1:7" x14ac:dyDescent="0.5">
      <c r="A106" s="25"/>
      <c r="B106" s="25" t="s">
        <v>108</v>
      </c>
      <c r="C106" s="6"/>
      <c r="D106" s="26"/>
      <c r="E106" s="26"/>
      <c r="F106" s="27"/>
      <c r="G106" s="26"/>
    </row>
    <row r="107" spans="1:7" x14ac:dyDescent="0.5">
      <c r="A107" s="25"/>
      <c r="B107" s="25" t="s">
        <v>109</v>
      </c>
      <c r="C107" s="6"/>
      <c r="D107" s="26"/>
      <c r="E107" s="26"/>
      <c r="F107" s="27"/>
      <c r="G107" s="26"/>
    </row>
    <row r="108" spans="1:7" x14ac:dyDescent="0.5">
      <c r="A108" s="25"/>
      <c r="B108" s="25" t="s">
        <v>110</v>
      </c>
      <c r="C108" s="6"/>
      <c r="D108" s="26"/>
      <c r="E108" s="26"/>
      <c r="F108" s="26"/>
      <c r="G108" s="26"/>
    </row>
  </sheetData>
  <sheetProtection algorithmName="SHA-512" hashValue="jcWkKtUx4xYfJ/paaxuf3HIiclwroOda+767fv7RW1akJ5Db0dHGWLmBF3utxQRtqeEN3tSuArxDKKG3BA+4gA==" saltValue="UM2N6TaL1VbvF0HU5X8O8A==" spinCount="100000" sheet="1" objects="1" scenarios="1" selectLockedCells="1"/>
  <protectedRanges>
    <protectedRange sqref="C105:C108" name="Range4"/>
    <protectedRange sqref="C96:E98" name="Range3"/>
    <protectedRange sqref="C15:E90" name="Range2"/>
    <protectedRange sqref="B6:D6" name="Range1"/>
  </protectedRange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Ashley Clericus</cp:lastModifiedBy>
  <cp:lastPrinted>2019-03-11T22:05:22Z</cp:lastPrinted>
  <dcterms:created xsi:type="dcterms:W3CDTF">2019-01-30T22:26:44Z</dcterms:created>
  <dcterms:modified xsi:type="dcterms:W3CDTF">2019-03-27T21:22:23Z</dcterms:modified>
</cp:coreProperties>
</file>